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kur/Google Drive/3.0 The New Phase/Course/"/>
    </mc:Choice>
  </mc:AlternateContent>
  <xr:revisionPtr revIDLastSave="0" documentId="8_{3ED914A1-D661-0F44-B0CA-79DE5917B186}" xr6:coauthVersionLast="40" xr6:coauthVersionMax="40" xr10:uidLastSave="{00000000-0000-0000-0000-000000000000}"/>
  <bookViews>
    <workbookView xWindow="1180" yWindow="1460" windowWidth="27240" windowHeight="15380" xr2:uid="{554F49F2-0C83-2942-896F-C23CA4AC6006}"/>
  </bookViews>
  <sheets>
    <sheet name="Retirement Fun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2" i="1"/>
  <c r="D8" i="1" l="1"/>
  <c r="D24" i="1" s="1"/>
  <c r="D11" i="1"/>
  <c r="D13" i="1" s="1"/>
  <c r="H13" i="1" s="1"/>
  <c r="D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Ankur</author>
  </authors>
  <commentList>
    <comment ref="D7" authorId="0" shapeId="0" xr:uid="{927D7BFC-5936-7144-95AE-01A13FF8B96B}">
      <text>
        <r>
          <rPr>
            <b/>
            <sz val="9"/>
            <color rgb="FF000000"/>
            <rFont val="Calibri"/>
            <family val="2"/>
          </rPr>
          <t xml:space="preserve">Average inflation in India has been around 7% p.a.
</t>
        </r>
      </text>
    </comment>
    <comment ref="D9" authorId="0" shapeId="0" xr:uid="{B43732B0-A4B6-4B44-8AFE-167772F9C576}">
      <text>
        <r>
          <rPr>
            <b/>
            <sz val="9"/>
            <color rgb="FF000000"/>
            <rFont val="Calibri"/>
            <family val="2"/>
          </rPr>
          <t xml:space="preserve">Before retirement people tend to invest in growth assets, therefore pre-retirement return is higher than post-retirement
</t>
        </r>
      </text>
    </comment>
    <comment ref="D10" authorId="0" shapeId="0" xr:uid="{C1B16EF0-0A28-0D46-90B7-53F5226D0F18}">
      <text>
        <r>
          <rPr>
            <b/>
            <sz val="9"/>
            <color rgb="FF000000"/>
            <rFont val="Calibri"/>
            <family val="2"/>
          </rPr>
          <t xml:space="preserve">Post-retirement risk appitite declines, therefore expected return is very close to inflation
</t>
        </r>
      </text>
    </comment>
  </commentList>
</comments>
</file>

<file path=xl/sharedStrings.xml><?xml version="1.0" encoding="utf-8"?>
<sst xmlns="http://schemas.openxmlformats.org/spreadsheetml/2006/main" count="31" uniqueCount="22">
  <si>
    <t>Your current age</t>
  </si>
  <si>
    <t>Age at which you expect to retire</t>
  </si>
  <si>
    <t>Age till which you are expected to live</t>
  </si>
  <si>
    <t>Expected average annual inflation till retirement</t>
  </si>
  <si>
    <t>Number of years till you retire</t>
  </si>
  <si>
    <t xml:space="preserve">Rate of return from growth assets for your retirement fund </t>
  </si>
  <si>
    <t>Expected interest earned from retirement fund (post retirement)</t>
  </si>
  <si>
    <t>Real growth rate</t>
  </si>
  <si>
    <t>Size of Retirement Fund you will need to generate monthly income</t>
  </si>
  <si>
    <t>Exitsing Assets for your Retirement Fund</t>
  </si>
  <si>
    <t>Value of PF &amp; PPF when you retire</t>
  </si>
  <si>
    <t>Other assets invested for your retirement fund</t>
  </si>
  <si>
    <t>Expected annual rate of return</t>
  </si>
  <si>
    <t>Value of other assets when you retire</t>
  </si>
  <si>
    <t>Additional annual contributions for your retirement fund</t>
  </si>
  <si>
    <t>Value of other contribution when you retire</t>
  </si>
  <si>
    <t>RETIREMENT FUND</t>
  </si>
  <si>
    <t>Expected expenses once you retire</t>
  </si>
  <si>
    <t>Current annual expenses</t>
  </si>
  <si>
    <t>--&gt; To be filled</t>
  </si>
  <si>
    <t>Amount you need to invest annually to create your retirment fund</t>
  </si>
  <si>
    <t xml:space="preserve">Your retirement fund must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</si>
</sst>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&gt;=10000000]##\,##\,##\,##0;[&gt;=100000]\ ##\,##\,##0;##,##0"/>
    <numFmt numFmtId="166" formatCode="0.0%"/>
    <numFmt numFmtId="170" formatCode="0\ \C\r"/>
    <numFmt numFmtId="172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8"/>
      <color theme="1" tint="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sz val="18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6" fillId="0" borderId="1" xfId="2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7" fillId="0" borderId="0" xfId="0" applyFont="1" applyBorder="1"/>
    <xf numFmtId="166" fontId="7" fillId="0" borderId="0" xfId="2" applyNumberFormat="1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Fill="1" applyBorder="1"/>
    <xf numFmtId="9" fontId="6" fillId="0" borderId="0" xfId="2" applyFont="1" applyFill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/>
    <xf numFmtId="164" fontId="9" fillId="2" borderId="0" xfId="2" applyNumberFormat="1" applyFont="1" applyFill="1" applyBorder="1" applyAlignment="1">
      <alignment horizontal="center"/>
    </xf>
    <xf numFmtId="0" fontId="2" fillId="0" borderId="0" xfId="0" quotePrefix="1" applyFont="1"/>
    <xf numFmtId="9" fontId="5" fillId="0" borderId="2" xfId="2" applyFont="1" applyFill="1" applyBorder="1" applyAlignment="1" applyProtection="1">
      <alignment horizontal="center"/>
      <protection locked="0"/>
    </xf>
    <xf numFmtId="9" fontId="5" fillId="0" borderId="1" xfId="2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 applyProtection="1">
      <alignment horizontal="center"/>
      <protection locked="0"/>
    </xf>
    <xf numFmtId="9" fontId="6" fillId="3" borderId="1" xfId="2" applyFont="1" applyFill="1" applyBorder="1" applyAlignment="1" applyProtection="1">
      <alignment horizontal="center"/>
      <protection locked="0"/>
    </xf>
    <xf numFmtId="172" fontId="6" fillId="0" borderId="1" xfId="1" applyNumberFormat="1" applyFont="1" applyFill="1" applyBorder="1" applyAlignment="1">
      <alignment horizontal="center"/>
    </xf>
    <xf numFmtId="170" fontId="7" fillId="4" borderId="0" xfId="0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922B-EB13-1A47-A4F4-609A675542B9}">
  <dimension ref="B1:H27"/>
  <sheetViews>
    <sheetView showGridLines="0" tabSelected="1" workbookViewId="0"/>
  </sheetViews>
  <sheetFormatPr baseColWidth="10" defaultRowHeight="24" x14ac:dyDescent="0.3"/>
  <cols>
    <col min="1" max="1" width="2.1640625" style="1" customWidth="1"/>
    <col min="2" max="2" width="87" style="1" bestFit="1" customWidth="1"/>
    <col min="3" max="3" width="2.1640625" style="1" customWidth="1"/>
    <col min="4" max="4" width="31" style="1" customWidth="1"/>
    <col min="5" max="6" width="10.83203125" style="1"/>
    <col min="7" max="7" width="16.1640625" style="1" customWidth="1"/>
    <col min="8" max="8" width="18.83203125" style="1" bestFit="1" customWidth="1"/>
    <col min="9" max="16384" width="10.83203125" style="1"/>
  </cols>
  <sheetData>
    <row r="1" spans="2:8" x14ac:dyDescent="0.3">
      <c r="B1" s="2" t="s">
        <v>16</v>
      </c>
    </row>
    <row r="3" spans="2:8" x14ac:dyDescent="0.3">
      <c r="B3" s="3" t="s">
        <v>0</v>
      </c>
      <c r="D3" s="21"/>
      <c r="E3" s="18" t="s">
        <v>19</v>
      </c>
    </row>
    <row r="4" spans="2:8" x14ac:dyDescent="0.3">
      <c r="B4" s="3" t="s">
        <v>1</v>
      </c>
      <c r="D4" s="21"/>
      <c r="E4" s="18" t="s">
        <v>19</v>
      </c>
    </row>
    <row r="5" spans="2:8" x14ac:dyDescent="0.3">
      <c r="B5" s="3" t="s">
        <v>2</v>
      </c>
      <c r="D5" s="21"/>
      <c r="E5" s="18" t="s">
        <v>19</v>
      </c>
    </row>
    <row r="6" spans="2:8" x14ac:dyDescent="0.3">
      <c r="B6" s="3" t="s">
        <v>18</v>
      </c>
      <c r="D6" s="22"/>
      <c r="E6" s="18" t="s">
        <v>19</v>
      </c>
    </row>
    <row r="7" spans="2:8" x14ac:dyDescent="0.3">
      <c r="B7" s="3" t="s">
        <v>3</v>
      </c>
      <c r="D7" s="5">
        <v>7.0000000000000007E-2</v>
      </c>
    </row>
    <row r="8" spans="2:8" x14ac:dyDescent="0.3">
      <c r="B8" s="3" t="s">
        <v>4</v>
      </c>
      <c r="D8" s="6">
        <f>D4-D3</f>
        <v>0</v>
      </c>
    </row>
    <row r="9" spans="2:8" x14ac:dyDescent="0.3">
      <c r="B9" s="7" t="s">
        <v>5</v>
      </c>
      <c r="D9" s="19">
        <v>0.12</v>
      </c>
    </row>
    <row r="10" spans="2:8" x14ac:dyDescent="0.3">
      <c r="B10" s="3" t="s">
        <v>6</v>
      </c>
      <c r="C10" s="8"/>
      <c r="D10" s="20">
        <v>0.08</v>
      </c>
    </row>
    <row r="11" spans="2:8" x14ac:dyDescent="0.3">
      <c r="B11" s="3" t="s">
        <v>17</v>
      </c>
      <c r="C11" s="8"/>
      <c r="D11" s="4">
        <f>(1+D7)^(D4-D3)*D6</f>
        <v>0</v>
      </c>
    </row>
    <row r="12" spans="2:8" x14ac:dyDescent="0.3">
      <c r="B12" s="9" t="s">
        <v>7</v>
      </c>
      <c r="C12" s="9"/>
      <c r="D12" s="10">
        <f>(1+D10)/(1+D7)-1</f>
        <v>9.3457943925234765E-3</v>
      </c>
    </row>
    <row r="13" spans="2:8" x14ac:dyDescent="0.3">
      <c r="B13" s="3" t="s">
        <v>8</v>
      </c>
      <c r="D13" s="25">
        <f>PV(D12,D5-D4,-D11,,)</f>
        <v>0</v>
      </c>
      <c r="E13" s="1" t="s">
        <v>21</v>
      </c>
      <c r="H13" s="26">
        <f>D13/10000000</f>
        <v>0</v>
      </c>
    </row>
    <row r="15" spans="2:8" x14ac:dyDescent="0.3">
      <c r="B15" s="11" t="s">
        <v>9</v>
      </c>
    </row>
    <row r="16" spans="2:8" x14ac:dyDescent="0.3">
      <c r="B16" s="3" t="s">
        <v>10</v>
      </c>
      <c r="D16" s="22"/>
      <c r="E16" s="18" t="s">
        <v>19</v>
      </c>
    </row>
    <row r="18" spans="2:5" x14ac:dyDescent="0.3">
      <c r="B18" s="3" t="s">
        <v>11</v>
      </c>
      <c r="D18" s="23"/>
      <c r="E18" s="18" t="s">
        <v>19</v>
      </c>
    </row>
    <row r="19" spans="2:5" x14ac:dyDescent="0.3">
      <c r="B19" s="3" t="s">
        <v>12</v>
      </c>
      <c r="D19" s="24">
        <v>0.08</v>
      </c>
      <c r="E19" s="18" t="s">
        <v>19</v>
      </c>
    </row>
    <row r="20" spans="2:5" x14ac:dyDescent="0.3">
      <c r="B20" s="3" t="s">
        <v>13</v>
      </c>
      <c r="D20" s="4">
        <f>FV(D19,D8,,-D18,)</f>
        <v>0</v>
      </c>
    </row>
    <row r="21" spans="2:5" x14ac:dyDescent="0.3">
      <c r="B21" s="12"/>
      <c r="C21" s="12"/>
      <c r="D21" s="13"/>
    </row>
    <row r="22" spans="2:5" x14ac:dyDescent="0.3">
      <c r="B22" s="3" t="s">
        <v>14</v>
      </c>
      <c r="D22" s="23"/>
      <c r="E22" s="18" t="s">
        <v>19</v>
      </c>
    </row>
    <row r="23" spans="2:5" x14ac:dyDescent="0.3">
      <c r="B23" s="3" t="s">
        <v>12</v>
      </c>
      <c r="D23" s="24">
        <v>0.12</v>
      </c>
      <c r="E23" s="18" t="s">
        <v>19</v>
      </c>
    </row>
    <row r="24" spans="2:5" x14ac:dyDescent="0.3">
      <c r="B24" s="3" t="s">
        <v>15</v>
      </c>
      <c r="D24" s="14">
        <f>FV(D23,D8,-D22,,)</f>
        <v>0</v>
      </c>
    </row>
    <row r="27" spans="2:5" x14ac:dyDescent="0.3">
      <c r="B27" s="15" t="s">
        <v>20</v>
      </c>
      <c r="C27" s="16"/>
      <c r="D27" s="17" t="str">
        <f>IF(ISNUMBER(D3),PMT(D9,(D4-D3),,(-D13+D24+D16+D20)),"n/a")</f>
        <v>n/a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2019-02-22T11:18:59Z</dcterms:created>
  <dcterms:modified xsi:type="dcterms:W3CDTF">2019-02-22T11:32:48Z</dcterms:modified>
</cp:coreProperties>
</file>